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bym\Desktop\"/>
    </mc:Choice>
  </mc:AlternateContent>
  <xr:revisionPtr revIDLastSave="0" documentId="8_{56EDA811-DE2B-49E3-B3FE-09ED519E4EFF}" xr6:coauthVersionLast="40" xr6:coauthVersionMax="40" xr10:uidLastSave="{00000000-0000-0000-0000-000000000000}"/>
  <bookViews>
    <workbookView xWindow="-108" yWindow="-108" windowWidth="23256" windowHeight="12576" xr2:uid="{AF985A4D-11CB-4A02-A7D3-24532A26C52E}"/>
  </bookViews>
  <sheets>
    <sheet name="2018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<sst xmlns="http://schemas.openxmlformats.org/spreadsheetml/2006/main" count="55" uniqueCount="46">
  <si>
    <t xml:space="preserve">Zdravotnické záchranné služby v České republice  </t>
  </si>
  <si>
    <t xml:space="preserve">Celkový </t>
  </si>
  <si>
    <t>Celkový počet</t>
  </si>
  <si>
    <t>Počet výjezdů</t>
  </si>
  <si>
    <t xml:space="preserve">Počet </t>
  </si>
  <si>
    <t>počet výjezdů</t>
  </si>
  <si>
    <t>událostí</t>
  </si>
  <si>
    <t>pacientů</t>
  </si>
  <si>
    <t>úraz. Dg</t>
  </si>
  <si>
    <t>doprav.neh.</t>
  </si>
  <si>
    <t>AIM</t>
  </si>
  <si>
    <t>CMP</t>
  </si>
  <si>
    <t>KPR</t>
  </si>
  <si>
    <t xml:space="preserve">0-18 let </t>
  </si>
  <si>
    <t>starší 18 let</t>
  </si>
  <si>
    <t xml:space="preserve">základen </t>
  </si>
  <si>
    <t>výjezdových skupin</t>
  </si>
  <si>
    <t>ZZS hlavního města Prahy</t>
  </si>
  <si>
    <t>ZZS Moravskoslezského kraje</t>
  </si>
  <si>
    <t>ZZS Středočeského kraje</t>
  </si>
  <si>
    <t>ZZS Jihomoravského kraje</t>
  </si>
  <si>
    <t>ZZS Ústeckého kraje</t>
  </si>
  <si>
    <t>ZZS Jihočeského kraje</t>
  </si>
  <si>
    <t>ZZS Libereckého kraje</t>
  </si>
  <si>
    <t>ZZS Plzeňského kraje</t>
  </si>
  <si>
    <t>ZZS Zlínského kraje</t>
  </si>
  <si>
    <t>ZZS Olomouckého kraje</t>
  </si>
  <si>
    <t>ZZS Královéhradeckého kraje</t>
  </si>
  <si>
    <t>ZZS Pardubického kraje</t>
  </si>
  <si>
    <t>ZZS Kraje Vysočina</t>
  </si>
  <si>
    <t>ZZS Karlovarského kraje</t>
  </si>
  <si>
    <t>Celkem ČR</t>
  </si>
  <si>
    <t>Počet výjezdů za :</t>
  </si>
  <si>
    <t xml:space="preserve">rok </t>
  </si>
  <si>
    <t xml:space="preserve">měsíc </t>
  </si>
  <si>
    <t>den</t>
  </si>
  <si>
    <t>hodina</t>
  </si>
  <si>
    <t>minuta</t>
  </si>
  <si>
    <t>Úrazové Dg  - všechny výjezdy k úrazům</t>
  </si>
  <si>
    <t xml:space="preserve">AIM - akutní infarkt myokardu </t>
  </si>
  <si>
    <t>CMP - cévní mozková příhoda</t>
  </si>
  <si>
    <t xml:space="preserve">KPR - resuscitace při zástavě oběhu </t>
  </si>
  <si>
    <t xml:space="preserve">Vývoj v průběhu let </t>
  </si>
  <si>
    <t xml:space="preserve">Počet výjezdových základen </t>
  </si>
  <si>
    <t>Počet výjezdových skupin</t>
  </si>
  <si>
    <t xml:space="preserve">Celkový počet výjezdů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</si>
</sst>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3" fontId="7" fillId="0" borderId="9" xfId="1" applyNumberFormat="1" applyFont="1" applyBorder="1" applyAlignment="1">
      <alignment horizontal="center"/>
    </xf>
    <xf numFmtId="3" fontId="7" fillId="0" borderId="9" xfId="2" applyNumberFormat="1" applyFont="1" applyBorder="1" applyAlignment="1">
      <alignment horizontal="center"/>
    </xf>
    <xf numFmtId="3" fontId="7" fillId="0" borderId="9" xfId="3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/>
    </xf>
    <xf numFmtId="3" fontId="9" fillId="3" borderId="12" xfId="0" applyNumberFormat="1" applyFont="1" applyFill="1" applyBorder="1" applyAlignment="1">
      <alignment horizontal="center"/>
    </xf>
    <xf numFmtId="1" fontId="10" fillId="2" borderId="13" xfId="0" applyNumberFormat="1" applyFont="1" applyFill="1" applyBorder="1"/>
    <xf numFmtId="1" fontId="4" fillId="2" borderId="14" xfId="0" applyNumberFormat="1" applyFont="1" applyFill="1" applyBorder="1"/>
    <xf numFmtId="1" fontId="4" fillId="0" borderId="0" xfId="0" applyNumberFormat="1" applyFont="1"/>
    <xf numFmtId="0" fontId="0" fillId="0" borderId="0" xfId="0" applyAlignment="1">
      <alignment horizontal="center"/>
    </xf>
    <xf numFmtId="1" fontId="7" fillId="0" borderId="15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1" fontId="7" fillId="4" borderId="17" xfId="0" applyNumberFormat="1" applyFont="1" applyFill="1" applyBorder="1" applyAlignment="1">
      <alignment horizontal="right"/>
    </xf>
    <xf numFmtId="3" fontId="7" fillId="4" borderId="18" xfId="0" applyNumberFormat="1" applyFont="1" applyFill="1" applyBorder="1" applyAlignment="1">
      <alignment horizontal="center"/>
    </xf>
    <xf numFmtId="1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11" fillId="3" borderId="9" xfId="0" applyFont="1" applyFill="1" applyBorder="1"/>
    <xf numFmtId="0" fontId="11" fillId="3" borderId="9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9" xfId="0" applyFont="1" applyBorder="1"/>
    <xf numFmtId="0" fontId="12" fillId="5" borderId="9" xfId="0" applyFont="1" applyFill="1" applyBorder="1"/>
    <xf numFmtId="3" fontId="12" fillId="5" borderId="9" xfId="0" applyNumberFormat="1" applyFont="1" applyFill="1" applyBorder="1" applyAlignment="1">
      <alignment horizontal="center"/>
    </xf>
    <xf numFmtId="3" fontId="13" fillId="5" borderId="9" xfId="0" applyNumberFormat="1" applyFont="1" applyFill="1" applyBorder="1" applyAlignment="1">
      <alignment horizontal="center"/>
    </xf>
    <xf numFmtId="3" fontId="12" fillId="0" borderId="9" xfId="0" applyNumberFormat="1" applyFont="1" applyBorder="1" applyAlignment="1">
      <alignment horizontal="center"/>
    </xf>
  </cellXfs>
  <cellStyles count="4">
    <cellStyle name="Normální" xfId="0" builtinId="0"/>
    <cellStyle name="Normální 4" xfId="2" xr:uid="{F2B1BB41-9EA7-4B08-8D19-F4260B3E1A28}"/>
    <cellStyle name="Normální 5" xfId="3" xr:uid="{215FDD8D-7060-4983-8C2B-A1C4E2EBBC9B}"/>
    <cellStyle name="Normální 6" xfId="1" xr:uid="{B3CEC139-F6C9-4859-8ECC-D840B2A52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'2018'!$A$34</c:f>
              <c:strCache>
                <c:ptCount val="1"/>
                <c:pt idx="0">
                  <c:v>Počet výjezdových základen 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777777777777776E-2"/>
                  <c:y val="-7.4074074074073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22-4BD2-8E67-BD84AE4E1452}"/>
                </c:ext>
              </c:extLst>
            </c:dLbl>
            <c:dLbl>
              <c:idx val="1"/>
              <c:layout>
                <c:manualLayout>
                  <c:x val="-1.3888888888888888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22-4BD2-8E67-BD84AE4E1452}"/>
                </c:ext>
              </c:extLst>
            </c:dLbl>
            <c:dLbl>
              <c:idx val="2"/>
              <c:layout>
                <c:manualLayout>
                  <c:x val="0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22-4BD2-8E67-BD84AE4E1452}"/>
                </c:ext>
              </c:extLst>
            </c:dLbl>
            <c:dLbl>
              <c:idx val="3"/>
              <c:layout>
                <c:manualLayout>
                  <c:x val="-8.3333333333333332E-3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22-4BD2-8E67-BD84AE4E1452}"/>
                </c:ext>
              </c:extLst>
            </c:dLbl>
            <c:dLbl>
              <c:idx val="4"/>
              <c:layout>
                <c:manualLayout>
                  <c:x val="-2.2222222222222223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22-4BD2-8E67-BD84AE4E1452}"/>
                </c:ext>
              </c:extLst>
            </c:dLbl>
            <c:dLbl>
              <c:idx val="5"/>
              <c:layout>
                <c:manualLayout>
                  <c:x val="-8.3333333333333332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22-4BD2-8E67-BD84AE4E1452}"/>
                </c:ext>
              </c:extLst>
            </c:dLbl>
            <c:dLbl>
              <c:idx val="6"/>
              <c:layout>
                <c:manualLayout>
                  <c:x val="-1.1111111111111112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22-4BD2-8E67-BD84AE4E1452}"/>
                </c:ext>
              </c:extLst>
            </c:dLbl>
            <c:dLbl>
              <c:idx val="7"/>
              <c:layout>
                <c:manualLayout>
                  <c:x val="-1.9444444444444445E-2"/>
                  <c:y val="-6.4814814814814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22-4BD2-8E67-BD84AE4E1452}"/>
                </c:ext>
              </c:extLst>
            </c:dLbl>
            <c:dLbl>
              <c:idx val="8"/>
              <c:layout>
                <c:manualLayout>
                  <c:x val="-1.9444444444444445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22-4BD2-8E67-BD84AE4E1452}"/>
                </c:ext>
              </c:extLst>
            </c:dLbl>
            <c:dLbl>
              <c:idx val="9"/>
              <c:layout>
                <c:manualLayout>
                  <c:x val="-3.611111111111110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22-4BD2-8E67-BD84AE4E1452}"/>
                </c:ext>
              </c:extLst>
            </c:dLbl>
            <c:dLbl>
              <c:idx val="10"/>
              <c:layout>
                <c:manualLayout>
                  <c:x val="-4.4444444444444446E-2"/>
                  <c:y val="-5.5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22-4BD2-8E67-BD84AE4E14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'2018'!$B$33:$L$33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'2018'!$B$34:$L$34</c:f>
              <c:numCache>
                <c:formatCode>General</c:formatCode>
                <c:ptCount val="11"/>
                <c:pt idx="0">
                  <c:v>273</c:v>
                </c:pt>
                <c:pt idx="1">
                  <c:v>275</c:v>
                </c:pt>
                <c:pt idx="2">
                  <c:v>280</c:v>
                </c:pt>
                <c:pt idx="3">
                  <c:v>281</c:v>
                </c:pt>
                <c:pt idx="4">
                  <c:v>286</c:v>
                </c:pt>
                <c:pt idx="5">
                  <c:v>293</c:v>
                </c:pt>
                <c:pt idx="6">
                  <c:v>295</c:v>
                </c:pt>
                <c:pt idx="7">
                  <c:v>299</c:v>
                </c:pt>
                <c:pt idx="8">
                  <c:v>306</c:v>
                </c:pt>
                <c:pt idx="9">
                  <c:v>307</c:v>
                </c:pt>
                <c:pt idx="10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822-4BD2-8E67-BD84AE4E1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969320"/>
        <c:axId val="785969976"/>
      </c:lineChart>
      <c:catAx>
        <c:axId val="78596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85969976"/>
        <c:crosses val="autoZero"/>
        <c:auto val="1"/>
        <c:lblAlgn val="ctr"/>
        <c:lblOffset val="100"/>
        <c:noMultiLvlLbl val="0"/>
      </c:catAx>
      <c:valAx>
        <c:axId val="7859699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785969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741343665910147"/>
          <c:y val="3.25464940762818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'2018'!$A$35</c:f>
              <c:strCache>
                <c:ptCount val="1"/>
                <c:pt idx="0">
                  <c:v>Počet výjezdových skupin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683845558964537E-2"/>
                  <c:y val="-5.092592592592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B5-4471-9D0C-7DB95FE9917B}"/>
                </c:ext>
              </c:extLst>
            </c:dLbl>
            <c:dLbl>
              <c:idx val="1"/>
              <c:layout>
                <c:manualLayout>
                  <c:x val="-3.8131153152125286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B5-4471-9D0C-7DB95FE9917B}"/>
                </c:ext>
              </c:extLst>
            </c:dLbl>
            <c:dLbl>
              <c:idx val="2"/>
              <c:layout>
                <c:manualLayout>
                  <c:x val="-4.3578353514821658E-2"/>
                  <c:y val="-7.407389180519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B5-4471-9D0C-7DB95FE9917B}"/>
                </c:ext>
              </c:extLst>
            </c:dLbl>
            <c:dLbl>
              <c:idx val="3"/>
              <c:layout>
                <c:manualLayout>
                  <c:x val="-3.8131153152125286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5-4471-9D0C-7DB95FE9917B}"/>
                </c:ext>
              </c:extLst>
            </c:dLbl>
            <c:dLbl>
              <c:idx val="4"/>
              <c:layout>
                <c:manualLayout>
                  <c:x val="-2.4512884169223398E-2"/>
                  <c:y val="-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B5-4471-9D0C-7DB95FE9917B}"/>
                </c:ext>
              </c:extLst>
            </c:dLbl>
            <c:dLbl>
              <c:idx val="5"/>
              <c:layout>
                <c:manualLayout>
                  <c:x val="-1.3618268982901888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B5-4471-9D0C-7DB95FE9917B}"/>
                </c:ext>
              </c:extLst>
            </c:dLbl>
            <c:dLbl>
              <c:idx val="6"/>
              <c:layout>
                <c:manualLayout>
                  <c:x val="-1.6341922779482265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B5-4471-9D0C-7DB95FE9917B}"/>
                </c:ext>
              </c:extLst>
            </c:dLbl>
            <c:dLbl>
              <c:idx val="7"/>
              <c:layout>
                <c:manualLayout>
                  <c:x val="-1.6341922779482265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B5-4471-9D0C-7DB95FE9917B}"/>
                </c:ext>
              </c:extLst>
            </c:dLbl>
            <c:dLbl>
              <c:idx val="8"/>
              <c:layout>
                <c:manualLayout>
                  <c:x val="-9.9866152212301576E-17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B5-4471-9D0C-7DB95FE9917B}"/>
                </c:ext>
              </c:extLst>
            </c:dLbl>
            <c:dLbl>
              <c:idx val="9"/>
              <c:layout>
                <c:manualLayout>
                  <c:x val="0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B5-4471-9D0C-7DB95FE9917B}"/>
                </c:ext>
              </c:extLst>
            </c:dLbl>
            <c:dLbl>
              <c:idx val="10"/>
              <c:layout>
                <c:manualLayout>
                  <c:x val="-1.9065576576062643E-2"/>
                  <c:y val="-5.55555555555555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B5-4471-9D0C-7DB95FE991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'2018'!$B$33:$L$33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'2018'!$B$35:$L$35</c:f>
              <c:numCache>
                <c:formatCode>General</c:formatCode>
                <c:ptCount val="11"/>
                <c:pt idx="0">
                  <c:v>476</c:v>
                </c:pt>
                <c:pt idx="1">
                  <c:v>478</c:v>
                </c:pt>
                <c:pt idx="2">
                  <c:v>502</c:v>
                </c:pt>
                <c:pt idx="3">
                  <c:v>514</c:v>
                </c:pt>
                <c:pt idx="4">
                  <c:v>530</c:v>
                </c:pt>
                <c:pt idx="5">
                  <c:v>546</c:v>
                </c:pt>
                <c:pt idx="6">
                  <c:v>554</c:v>
                </c:pt>
                <c:pt idx="7">
                  <c:v>566</c:v>
                </c:pt>
                <c:pt idx="8">
                  <c:v>579</c:v>
                </c:pt>
                <c:pt idx="9">
                  <c:v>583</c:v>
                </c:pt>
                <c:pt idx="10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B5-4471-9D0C-7DB95FE99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575936"/>
        <c:axId val="7865762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'2018'!$A$34</c15:sqref>
                        </c15:formulaRef>
                      </c:ext>
                    </c:extLst>
                    <c:strCache>
                      <c:ptCount val="1"/>
                      <c:pt idx="0">
                        <c:v>Počet výjezdových základen </c:v>
                      </c:pt>
                    </c:strCache>
                  </c:strRef>
                </c:tx>
                <c:spPr>
                  <a:ln w="3810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'2018'!$B$33:$L$33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'2018'!$B$34:$L$34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273</c:v>
                      </c:pt>
                      <c:pt idx="1">
                        <c:v>275</c:v>
                      </c:pt>
                      <c:pt idx="2">
                        <c:v>280</c:v>
                      </c:pt>
                      <c:pt idx="3">
                        <c:v>281</c:v>
                      </c:pt>
                      <c:pt idx="4">
                        <c:v>286</c:v>
                      </c:pt>
                      <c:pt idx="5">
                        <c:v>293</c:v>
                      </c:pt>
                      <c:pt idx="6">
                        <c:v>295</c:v>
                      </c:pt>
                      <c:pt idx="7">
                        <c:v>299</c:v>
                      </c:pt>
                      <c:pt idx="8">
                        <c:v>306</c:v>
                      </c:pt>
                      <c:pt idx="9">
                        <c:v>307</c:v>
                      </c:pt>
                      <c:pt idx="10">
                        <c:v>308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C-79B5-4471-9D0C-7DB95FE9917B}"/>
                  </c:ext>
                </c:extLst>
              </c15:ser>
            </c15:filteredLineSeries>
          </c:ext>
        </c:extLst>
      </c:lineChart>
      <c:catAx>
        <c:axId val="7865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86576264"/>
        <c:crosses val="autoZero"/>
        <c:auto val="1"/>
        <c:lblAlgn val="ctr"/>
        <c:lblOffset val="100"/>
        <c:noMultiLvlLbl val="0"/>
      </c:catAx>
      <c:valAx>
        <c:axId val="786576264"/>
        <c:scaling>
          <c:orientation val="minMax"/>
          <c:min val="46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crossAx val="786575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600"/>
              <a:t>Celkový počet výjezdů</a:t>
            </a:r>
            <a:r>
              <a:rPr lang="cs-CZ" sz="1600"/>
              <a:t> - vývoj</a:t>
            </a:r>
            <a:r>
              <a:rPr lang="cs-CZ" sz="1600" baseline="0"/>
              <a:t> 2008 - 2018</a:t>
            </a:r>
            <a:r>
              <a:rPr lang="en-US" sz="16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018338926765477"/>
          <c:y val="0.16175536441308699"/>
          <c:w val="0.83675763926699531"/>
          <c:h val="0.73326831636237966"/>
        </c:manualLayout>
      </c:layout>
      <c:lineChart>
        <c:grouping val="standard"/>
        <c:varyColors val="0"/>
        <c:ser>
          <c:idx val="0"/>
          <c:order val="0"/>
          <c:tx>
            <c:strRef>
              <c:f>'2018'!$A$54</c:f>
              <c:strCache>
                <c:ptCount val="1"/>
                <c:pt idx="0">
                  <c:v>Celkový počet výjezdů </c:v>
                </c:pt>
              </c:strCache>
            </c:strRef>
          </c:tx>
          <c:spPr>
            <a:ln w="381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5470671449259347E-2"/>
                  <c:y val="4.467351836494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A9-42F8-B38F-EE3CAEAD3A43}"/>
                </c:ext>
              </c:extLst>
            </c:dLbl>
            <c:dLbl>
              <c:idx val="1"/>
              <c:layout>
                <c:manualLayout>
                  <c:x val="-5.7147192890473396E-2"/>
                  <c:y val="-3.350513877371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A9-42F8-B38F-EE3CAEAD3A43}"/>
                </c:ext>
              </c:extLst>
            </c:dLbl>
            <c:dLbl>
              <c:idx val="2"/>
              <c:layout>
                <c:manualLayout>
                  <c:x val="-4.7294228599012438E-2"/>
                  <c:y val="3.7227931970791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A9-42F8-B38F-EE3CAEAD3A43}"/>
                </c:ext>
              </c:extLst>
            </c:dLbl>
            <c:dLbl>
              <c:idx val="3"/>
              <c:layout>
                <c:manualLayout>
                  <c:x val="-5.9117785748765549E-2"/>
                  <c:y val="-2.978234557663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A9-42F8-B38F-EE3CAEAD3A43}"/>
                </c:ext>
              </c:extLst>
            </c:dLbl>
            <c:dLbl>
              <c:idx val="4"/>
              <c:layout>
                <c:manualLayout>
                  <c:x val="-4.9264821457304625E-2"/>
                  <c:y val="4.467351836494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A9-42F8-B38F-EE3CAEAD3A43}"/>
                </c:ext>
              </c:extLst>
            </c:dLbl>
            <c:dLbl>
              <c:idx val="5"/>
              <c:layout>
                <c:manualLayout>
                  <c:x val="-5.9117785748765549E-2"/>
                  <c:y val="-2.978234557663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A9-42F8-B38F-EE3CAEAD3A43}"/>
                </c:ext>
              </c:extLst>
            </c:dLbl>
            <c:dLbl>
              <c:idx val="6"/>
              <c:layout>
                <c:manualLayout>
                  <c:x val="-3.9411857165843701E-2"/>
                  <c:y val="4.4673518364949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A9-42F8-B38F-EE3CAEAD3A43}"/>
                </c:ext>
              </c:extLst>
            </c:dLbl>
            <c:dLbl>
              <c:idx val="7"/>
              <c:layout>
                <c:manualLayout>
                  <c:x val="-4.3353042882428215E-2"/>
                  <c:y val="-3.35051387737119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A9-42F8-B38F-EE3CAEAD3A43}"/>
                </c:ext>
              </c:extLst>
            </c:dLbl>
            <c:dLbl>
              <c:idx val="8"/>
              <c:layout>
                <c:manualLayout>
                  <c:x val="-3.9411857165843701E-2"/>
                  <c:y val="4.4673518364949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A9-42F8-B38F-EE3CAEAD3A43}"/>
                </c:ext>
              </c:extLst>
            </c:dLbl>
            <c:dLbl>
              <c:idx val="9"/>
              <c:layout>
                <c:manualLayout>
                  <c:x val="-5.1235414315596806E-2"/>
                  <c:y val="-3.7227931970791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A9-42F8-B38F-EE3CAEAD3A43}"/>
                </c:ext>
              </c:extLst>
            </c:dLbl>
            <c:dLbl>
              <c:idx val="10"/>
              <c:layout>
                <c:manualLayout>
                  <c:x val="-2.9558892874382774E-2"/>
                  <c:y val="-4.09507251678701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A9-42F8-B38F-EE3CAEAD3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'2018'!$B$53:$L$53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'2018'!$B$54:$L$54</c:f>
              <c:numCache>
                <c:formatCode>#,##0</c:formatCode>
                <c:ptCount val="11"/>
                <c:pt idx="0">
                  <c:v>730122</c:v>
                </c:pt>
                <c:pt idx="1">
                  <c:v>774690</c:v>
                </c:pt>
                <c:pt idx="2">
                  <c:v>795564</c:v>
                </c:pt>
                <c:pt idx="3">
                  <c:v>851289</c:v>
                </c:pt>
                <c:pt idx="4">
                  <c:v>889533</c:v>
                </c:pt>
                <c:pt idx="5">
                  <c:v>945348</c:v>
                </c:pt>
                <c:pt idx="6">
                  <c:v>1012678</c:v>
                </c:pt>
                <c:pt idx="7">
                  <c:v>1067704</c:v>
                </c:pt>
                <c:pt idx="8">
                  <c:v>1073034</c:v>
                </c:pt>
                <c:pt idx="9">
                  <c:v>1094740</c:v>
                </c:pt>
                <c:pt idx="10">
                  <c:v>1133549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0A9-42F8-B38F-EE3CAEAD3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16976"/>
        <c:axId val="789419272"/>
      </c:lineChart>
      <c:catAx>
        <c:axId val="78941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89419272"/>
        <c:crosses val="autoZero"/>
        <c:auto val="1"/>
        <c:lblAlgn val="ctr"/>
        <c:lblOffset val="100"/>
        <c:noMultiLvlLbl val="0"/>
      </c:catAx>
      <c:valAx>
        <c:axId val="78941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8941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158262</xdr:rowOff>
    </xdr:from>
    <xdr:to>
      <xdr:col>5</xdr:col>
      <xdr:colOff>52754</xdr:colOff>
      <xdr:row>50</xdr:row>
      <xdr:rowOff>175846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77EAAFE-35C5-4304-A726-BD7A268651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164123</xdr:colOff>
      <xdr:row>35</xdr:row>
      <xdr:rowOff>169984</xdr:rowOff>
    </xdr:from>
    <xdr:to>
      <xdr:col>12</xdr:col>
      <xdr:colOff>64477</xdr:colOff>
      <xdr:row>50</xdr:row>
      <xdr:rowOff>175845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DBA558B-53E3-48AB-933E-183D565DA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20515</xdr:colOff>
      <xdr:row>55</xdr:row>
      <xdr:rowOff>11721</xdr:rowOff>
    </xdr:from>
    <xdr:to>
      <xdr:col>7</xdr:col>
      <xdr:colOff>580291</xdr:colOff>
      <xdr:row>73</xdr:row>
      <xdr:rowOff>152399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D560328E-E4CD-44A8-8B55-6D77B2113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33;dia%20data%20AZZS%20&#268;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7"/>
      <sheetName val="2016"/>
      <sheetName val="2015"/>
      <sheetName val="2014"/>
      <sheetName val="2013"/>
    </sheetNames>
    <sheetDataSet>
      <sheetData sheetId="0">
        <row r="33">
          <cell r="B33">
            <v>2008</v>
          </cell>
          <cell r="C33">
            <v>2009</v>
          </cell>
          <cell r="D33">
            <v>2010</v>
          </cell>
          <cell r="E33">
            <v>2011</v>
          </cell>
          <cell r="F33">
            <v>2012</v>
          </cell>
          <cell r="G33">
            <v>2013</v>
          </cell>
          <cell r="H33">
            <v>2014</v>
          </cell>
          <cell r="I33">
            <v>2015</v>
          </cell>
          <cell r="J33">
            <v>2016</v>
          </cell>
          <cell r="K33">
            <v>2017</v>
          </cell>
          <cell r="L33">
            <v>2018</v>
          </cell>
        </row>
        <row r="34">
          <cell r="A34" t="str">
            <v xml:space="preserve">Počet výjezdových základen </v>
          </cell>
          <cell r="B34">
            <v>273</v>
          </cell>
          <cell r="C34">
            <v>275</v>
          </cell>
          <cell r="D34">
            <v>280</v>
          </cell>
          <cell r="E34">
            <v>281</v>
          </cell>
          <cell r="F34">
            <v>286</v>
          </cell>
          <cell r="G34">
            <v>293</v>
          </cell>
          <cell r="H34">
            <v>295</v>
          </cell>
          <cell r="I34">
            <v>299</v>
          </cell>
          <cell r="J34">
            <v>306</v>
          </cell>
          <cell r="K34">
            <v>307</v>
          </cell>
          <cell r="L34">
            <v>308</v>
          </cell>
        </row>
        <row r="35">
          <cell r="A35" t="str">
            <v>Počet výjezdových skupin</v>
          </cell>
          <cell r="B35">
            <v>476</v>
          </cell>
          <cell r="C35">
            <v>478</v>
          </cell>
          <cell r="D35">
            <v>502</v>
          </cell>
          <cell r="E35">
            <v>514</v>
          </cell>
          <cell r="F35">
            <v>530</v>
          </cell>
          <cell r="G35">
            <v>546</v>
          </cell>
          <cell r="H35">
            <v>554</v>
          </cell>
          <cell r="I35">
            <v>566</v>
          </cell>
          <cell r="J35">
            <v>579</v>
          </cell>
          <cell r="K35">
            <v>583</v>
          </cell>
          <cell r="L35">
            <v>588</v>
          </cell>
        </row>
        <row r="53">
          <cell r="B53">
            <v>2008</v>
          </cell>
          <cell r="C53">
            <v>2009</v>
          </cell>
          <cell r="D53">
            <v>2010</v>
          </cell>
          <cell r="E53">
            <v>2011</v>
          </cell>
          <cell r="F53">
            <v>2012</v>
          </cell>
          <cell r="G53">
            <v>2013</v>
          </cell>
          <cell r="H53">
            <v>2014</v>
          </cell>
          <cell r="I53">
            <v>2015</v>
          </cell>
          <cell r="J53">
            <v>2016</v>
          </cell>
          <cell r="K53">
            <v>2017</v>
          </cell>
          <cell r="L53">
            <v>2018</v>
          </cell>
        </row>
        <row r="54">
          <cell r="A54" t="str">
            <v xml:space="preserve">Celkový počet výjezdů </v>
          </cell>
          <cell r="B54">
            <v>730122</v>
          </cell>
          <cell r="C54">
            <v>774690</v>
          </cell>
          <cell r="D54">
            <v>795564</v>
          </cell>
          <cell r="E54">
            <v>851289</v>
          </cell>
          <cell r="F54">
            <v>889533</v>
          </cell>
          <cell r="G54">
            <v>945348</v>
          </cell>
          <cell r="H54">
            <v>1012678</v>
          </cell>
          <cell r="I54">
            <v>1067704</v>
          </cell>
          <cell r="J54">
            <v>1073034</v>
          </cell>
          <cell r="K54">
            <v>1094740</v>
          </cell>
          <cell r="L54">
            <v>1133549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1E5D-B13E-4B85-B4E3-A89DD91163D8}">
  <dimension ref="A1:M54"/>
  <sheetViews>
    <sheetView tabSelected="1" zoomScale="130" zoomScaleNormal="130" zoomScaleSheetLayoutView="100" zoomScalePageLayoutView="130" workbookViewId="0">
      <selection activeCell="B5" sqref="B5"/>
    </sheetView>
  </sheetViews>
  <sheetFormatPr defaultColWidth="8.88671875" defaultRowHeight="14.4" x14ac:dyDescent="0.3"/>
  <cols>
    <col min="1" max="1" width="24.88671875" customWidth="1"/>
    <col min="2" max="4" width="10.33203125" customWidth="1"/>
    <col min="5" max="5" width="10" customWidth="1"/>
    <col min="6" max="6" width="9.88671875" customWidth="1"/>
    <col min="7" max="7" width="10" customWidth="1"/>
    <col min="10" max="10" width="10" bestFit="1" customWidth="1"/>
    <col min="11" max="11" width="11.5546875" customWidth="1"/>
    <col min="12" max="12" width="11" customWidth="1"/>
    <col min="13" max="13" width="12.109375" customWidth="1"/>
    <col min="14" max="16" width="7.33203125" customWidth="1"/>
    <col min="17" max="17" width="6.6640625" customWidth="1"/>
  </cols>
  <sheetData>
    <row r="1" spans="1:13" ht="1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thickTop="1" x14ac:dyDescent="0.3">
      <c r="A2" s="2">
        <v>2018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3">
      <c r="A3" s="3"/>
      <c r="B3" s="4" t="s">
        <v>1</v>
      </c>
      <c r="C3" s="4" t="s">
        <v>2</v>
      </c>
      <c r="D3" s="4" t="s">
        <v>2</v>
      </c>
      <c r="E3" s="4" t="s">
        <v>3</v>
      </c>
      <c r="F3" s="4" t="s">
        <v>3</v>
      </c>
      <c r="G3" s="4" t="s">
        <v>3</v>
      </c>
      <c r="H3" s="4" t="s">
        <v>3</v>
      </c>
      <c r="I3" s="4" t="s">
        <v>4</v>
      </c>
      <c r="J3" s="4" t="s">
        <v>3</v>
      </c>
      <c r="K3" s="4" t="s">
        <v>3</v>
      </c>
      <c r="L3" s="4" t="s">
        <v>4</v>
      </c>
      <c r="M3" s="5" t="s">
        <v>4</v>
      </c>
    </row>
    <row r="4" spans="1:13" x14ac:dyDescent="0.3">
      <c r="A4" s="6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8" t="s">
        <v>16</v>
      </c>
    </row>
    <row r="5" spans="1:13" x14ac:dyDescent="0.3">
      <c r="A5" s="9" t="s">
        <v>17</v>
      </c>
      <c r="B5" s="10">
        <v>137298</v>
      </c>
      <c r="C5" s="10">
        <v>124945</v>
      </c>
      <c r="D5" s="10">
        <v>121887</v>
      </c>
      <c r="E5" s="10">
        <v>22264</v>
      </c>
      <c r="F5" s="10">
        <v>2724</v>
      </c>
      <c r="G5" s="10">
        <v>1027</v>
      </c>
      <c r="H5" s="10">
        <v>2994</v>
      </c>
      <c r="I5" s="10">
        <v>704</v>
      </c>
      <c r="J5" s="10">
        <v>10510</v>
      </c>
      <c r="K5" s="10">
        <v>120438</v>
      </c>
      <c r="L5" s="11">
        <v>21</v>
      </c>
      <c r="M5" s="10">
        <v>39</v>
      </c>
    </row>
    <row r="6" spans="1:13" x14ac:dyDescent="0.3">
      <c r="A6" s="9" t="s">
        <v>18</v>
      </c>
      <c r="B6" s="12">
        <v>125923</v>
      </c>
      <c r="C6" s="12">
        <v>113284</v>
      </c>
      <c r="D6" s="12">
        <v>110519</v>
      </c>
      <c r="E6" s="12">
        <v>22652</v>
      </c>
      <c r="F6" s="12">
        <v>2978</v>
      </c>
      <c r="G6" s="12">
        <v>1435</v>
      </c>
      <c r="H6" s="12">
        <v>3033</v>
      </c>
      <c r="I6" s="12">
        <v>1147</v>
      </c>
      <c r="J6" s="12">
        <v>9244</v>
      </c>
      <c r="K6" s="12">
        <v>116679</v>
      </c>
      <c r="L6" s="13">
        <v>31</v>
      </c>
      <c r="M6" s="12">
        <v>63</v>
      </c>
    </row>
    <row r="7" spans="1:13" x14ac:dyDescent="0.3">
      <c r="A7" s="9" t="s">
        <v>19</v>
      </c>
      <c r="B7" s="10">
        <v>139988</v>
      </c>
      <c r="C7" s="10">
        <v>113871</v>
      </c>
      <c r="D7" s="10">
        <v>113633</v>
      </c>
      <c r="E7" s="10">
        <v>22980</v>
      </c>
      <c r="F7" s="14">
        <v>2919</v>
      </c>
      <c r="G7" s="15">
        <v>3379</v>
      </c>
      <c r="H7" s="16">
        <v>2597</v>
      </c>
      <c r="I7" s="10">
        <v>883</v>
      </c>
      <c r="J7" s="10">
        <v>11358</v>
      </c>
      <c r="K7" s="10">
        <v>128630</v>
      </c>
      <c r="L7" s="11">
        <v>44</v>
      </c>
      <c r="M7" s="10">
        <v>83</v>
      </c>
    </row>
    <row r="8" spans="1:13" x14ac:dyDescent="0.3">
      <c r="A8" s="9" t="s">
        <v>20</v>
      </c>
      <c r="B8" s="12">
        <v>103798</v>
      </c>
      <c r="C8" s="12">
        <v>90580</v>
      </c>
      <c r="D8" s="12">
        <v>101102</v>
      </c>
      <c r="E8" s="12">
        <v>21333</v>
      </c>
      <c r="F8" s="12">
        <v>3350</v>
      </c>
      <c r="G8" s="12">
        <v>1568</v>
      </c>
      <c r="H8" s="12">
        <v>2707</v>
      </c>
      <c r="I8" s="12">
        <v>798</v>
      </c>
      <c r="J8" s="12">
        <v>7726</v>
      </c>
      <c r="K8" s="12">
        <v>93376</v>
      </c>
      <c r="L8" s="13">
        <v>23</v>
      </c>
      <c r="M8" s="12">
        <v>48</v>
      </c>
    </row>
    <row r="9" spans="1:13" x14ac:dyDescent="0.3">
      <c r="A9" s="9" t="s">
        <v>21</v>
      </c>
      <c r="B9" s="10">
        <v>91987</v>
      </c>
      <c r="C9" s="10">
        <v>84510</v>
      </c>
      <c r="D9" s="10">
        <v>89000</v>
      </c>
      <c r="E9" s="10">
        <v>19696</v>
      </c>
      <c r="F9" s="10">
        <v>2632</v>
      </c>
      <c r="G9" s="10">
        <v>1319</v>
      </c>
      <c r="H9" s="10">
        <v>2537</v>
      </c>
      <c r="I9" s="10">
        <v>772</v>
      </c>
      <c r="J9" s="10">
        <v>9235</v>
      </c>
      <c r="K9" s="10">
        <v>82752</v>
      </c>
      <c r="L9" s="11">
        <v>22</v>
      </c>
      <c r="M9" s="10">
        <v>45</v>
      </c>
    </row>
    <row r="10" spans="1:13" x14ac:dyDescent="0.3">
      <c r="A10" s="9" t="s">
        <v>22</v>
      </c>
      <c r="B10" s="12">
        <v>83778</v>
      </c>
      <c r="C10" s="12">
        <v>63066</v>
      </c>
      <c r="D10" s="12">
        <v>64174</v>
      </c>
      <c r="E10" s="12">
        <v>18948</v>
      </c>
      <c r="F10" s="12">
        <v>1531</v>
      </c>
      <c r="G10" s="12">
        <v>2252</v>
      </c>
      <c r="H10" s="12">
        <v>2687</v>
      </c>
      <c r="I10" s="12">
        <v>365</v>
      </c>
      <c r="J10" s="12">
        <v>7093</v>
      </c>
      <c r="K10" s="12">
        <v>76685</v>
      </c>
      <c r="L10" s="13">
        <v>31</v>
      </c>
      <c r="M10" s="12">
        <v>55</v>
      </c>
    </row>
    <row r="11" spans="1:13" x14ac:dyDescent="0.3">
      <c r="A11" s="9" t="s">
        <v>23</v>
      </c>
      <c r="B11" s="10">
        <v>61419</v>
      </c>
      <c r="C11" s="10">
        <v>51827</v>
      </c>
      <c r="D11" s="10">
        <v>63245</v>
      </c>
      <c r="E11" s="17">
        <v>11729</v>
      </c>
      <c r="F11" s="17">
        <v>2503</v>
      </c>
      <c r="G11" s="17">
        <v>1281</v>
      </c>
      <c r="H11" s="17">
        <v>1439</v>
      </c>
      <c r="I11" s="17">
        <v>492</v>
      </c>
      <c r="J11" s="17">
        <v>5224</v>
      </c>
      <c r="K11" s="17">
        <v>56195</v>
      </c>
      <c r="L11" s="18">
        <v>14</v>
      </c>
      <c r="M11" s="10">
        <v>32</v>
      </c>
    </row>
    <row r="12" spans="1:13" x14ac:dyDescent="0.3">
      <c r="A12" s="9" t="s">
        <v>24</v>
      </c>
      <c r="B12" s="12">
        <v>69270</v>
      </c>
      <c r="C12" s="12">
        <v>54234</v>
      </c>
      <c r="D12" s="12">
        <v>54619</v>
      </c>
      <c r="E12" s="12">
        <v>13504</v>
      </c>
      <c r="F12" s="12">
        <v>2365</v>
      </c>
      <c r="G12" s="12">
        <v>1649</v>
      </c>
      <c r="H12" s="12">
        <v>1512</v>
      </c>
      <c r="I12" s="12">
        <v>438</v>
      </c>
      <c r="J12" s="12">
        <v>8783</v>
      </c>
      <c r="K12" s="12">
        <v>60487</v>
      </c>
      <c r="L12" s="13">
        <v>26</v>
      </c>
      <c r="M12" s="12">
        <v>46</v>
      </c>
    </row>
    <row r="13" spans="1:13" x14ac:dyDescent="0.3">
      <c r="A13" s="9" t="s">
        <v>25</v>
      </c>
      <c r="B13" s="10">
        <v>65570</v>
      </c>
      <c r="C13" s="10">
        <v>62682</v>
      </c>
      <c r="D13" s="10">
        <v>54863</v>
      </c>
      <c r="E13" s="10">
        <v>13731</v>
      </c>
      <c r="F13" s="10">
        <v>1707</v>
      </c>
      <c r="G13" s="10">
        <v>1071</v>
      </c>
      <c r="H13" s="10">
        <v>1764</v>
      </c>
      <c r="I13" s="10">
        <v>372</v>
      </c>
      <c r="J13" s="10">
        <v>4241</v>
      </c>
      <c r="K13" s="10">
        <v>61329</v>
      </c>
      <c r="L13" s="11">
        <v>16</v>
      </c>
      <c r="M13" s="10">
        <v>34</v>
      </c>
    </row>
    <row r="14" spans="1:13" x14ac:dyDescent="0.3">
      <c r="A14" s="9" t="s">
        <v>26</v>
      </c>
      <c r="B14" s="12">
        <v>55859</v>
      </c>
      <c r="C14" s="12">
        <v>60700</v>
      </c>
      <c r="D14" s="12">
        <v>55573</v>
      </c>
      <c r="E14" s="12">
        <v>11868</v>
      </c>
      <c r="F14" s="12">
        <v>1224</v>
      </c>
      <c r="G14" s="12">
        <v>763</v>
      </c>
      <c r="H14" s="12">
        <v>1484</v>
      </c>
      <c r="I14" s="12">
        <v>425</v>
      </c>
      <c r="J14" s="12">
        <v>3958</v>
      </c>
      <c r="K14" s="12">
        <v>51901</v>
      </c>
      <c r="L14" s="13">
        <v>15</v>
      </c>
      <c r="M14" s="12">
        <v>29</v>
      </c>
    </row>
    <row r="15" spans="1:13" x14ac:dyDescent="0.3">
      <c r="A15" s="9" t="s">
        <v>27</v>
      </c>
      <c r="B15" s="10">
        <v>52421</v>
      </c>
      <c r="C15" s="10">
        <v>46912</v>
      </c>
      <c r="D15" s="10">
        <v>45034</v>
      </c>
      <c r="E15" s="10">
        <v>11529</v>
      </c>
      <c r="F15" s="10">
        <v>2081</v>
      </c>
      <c r="G15" s="10">
        <v>711</v>
      </c>
      <c r="H15" s="10">
        <v>1556</v>
      </c>
      <c r="I15" s="10">
        <v>501</v>
      </c>
      <c r="J15" s="10">
        <v>3219</v>
      </c>
      <c r="K15" s="10">
        <v>49202</v>
      </c>
      <c r="L15" s="11">
        <v>15</v>
      </c>
      <c r="M15" s="10">
        <v>31</v>
      </c>
    </row>
    <row r="16" spans="1:13" x14ac:dyDescent="0.3">
      <c r="A16" s="9" t="s">
        <v>28</v>
      </c>
      <c r="B16" s="12">
        <v>53648</v>
      </c>
      <c r="C16" s="12">
        <v>46727</v>
      </c>
      <c r="D16" s="12">
        <v>57950</v>
      </c>
      <c r="E16" s="12">
        <v>9421</v>
      </c>
      <c r="F16" s="12">
        <v>1862</v>
      </c>
      <c r="G16" s="12">
        <v>694</v>
      </c>
      <c r="H16" s="12">
        <v>946</v>
      </c>
      <c r="I16" s="12">
        <v>398</v>
      </c>
      <c r="J16" s="12">
        <v>4326</v>
      </c>
      <c r="K16" s="12">
        <v>49322</v>
      </c>
      <c r="L16" s="13">
        <v>16</v>
      </c>
      <c r="M16" s="12">
        <v>30</v>
      </c>
    </row>
    <row r="17" spans="1:13" x14ac:dyDescent="0.3">
      <c r="A17" s="9" t="s">
        <v>29</v>
      </c>
      <c r="B17" s="19">
        <v>48217</v>
      </c>
      <c r="C17" s="19">
        <v>41591</v>
      </c>
      <c r="D17" s="19">
        <v>31225</v>
      </c>
      <c r="E17" s="19">
        <v>9388</v>
      </c>
      <c r="F17" s="19">
        <v>2348</v>
      </c>
      <c r="G17" s="19">
        <v>994</v>
      </c>
      <c r="H17" s="19">
        <v>1215</v>
      </c>
      <c r="I17" s="19">
        <v>455</v>
      </c>
      <c r="J17" s="19">
        <v>3713</v>
      </c>
      <c r="K17" s="19">
        <v>44504</v>
      </c>
      <c r="L17" s="20">
        <v>21</v>
      </c>
      <c r="M17" s="19">
        <v>29</v>
      </c>
    </row>
    <row r="18" spans="1:13" x14ac:dyDescent="0.3">
      <c r="A18" s="9" t="s">
        <v>30</v>
      </c>
      <c r="B18" s="12">
        <v>44373</v>
      </c>
      <c r="C18" s="12">
        <v>37573</v>
      </c>
      <c r="D18" s="12">
        <v>37967</v>
      </c>
      <c r="E18" s="12">
        <v>5634</v>
      </c>
      <c r="F18" s="12">
        <v>1029</v>
      </c>
      <c r="G18" s="12">
        <v>1363</v>
      </c>
      <c r="H18" s="12">
        <v>1015</v>
      </c>
      <c r="I18" s="12">
        <v>187</v>
      </c>
      <c r="J18" s="12">
        <v>2618</v>
      </c>
      <c r="K18" s="12">
        <v>41761</v>
      </c>
      <c r="L18" s="13">
        <v>13</v>
      </c>
      <c r="M18" s="12">
        <v>24</v>
      </c>
    </row>
    <row r="19" spans="1:13" x14ac:dyDescent="0.3">
      <c r="A19" s="21" t="s">
        <v>31</v>
      </c>
      <c r="B19" s="22">
        <f t="shared" ref="B19:M19" si="0">SUM(B5:B18)</f>
        <v>1133549</v>
      </c>
      <c r="C19" s="22">
        <f t="shared" si="0"/>
        <v>992502</v>
      </c>
      <c r="D19" s="22">
        <f t="shared" si="0"/>
        <v>1000791</v>
      </c>
      <c r="E19" s="22">
        <f t="shared" si="0"/>
        <v>214677</v>
      </c>
      <c r="F19" s="22">
        <f t="shared" si="0"/>
        <v>31253</v>
      </c>
      <c r="G19" s="22">
        <f t="shared" si="0"/>
        <v>19506</v>
      </c>
      <c r="H19" s="22">
        <f t="shared" si="0"/>
        <v>27486</v>
      </c>
      <c r="I19" s="22">
        <f t="shared" si="0"/>
        <v>7937</v>
      </c>
      <c r="J19" s="22">
        <f t="shared" si="0"/>
        <v>91248</v>
      </c>
      <c r="K19" s="22">
        <f t="shared" si="0"/>
        <v>1033261</v>
      </c>
      <c r="L19" s="23">
        <f t="shared" si="0"/>
        <v>308</v>
      </c>
      <c r="M19" s="24">
        <f t="shared" si="0"/>
        <v>588</v>
      </c>
    </row>
    <row r="20" spans="1:13" ht="15" thickBot="1" x14ac:dyDescent="0.35"/>
    <row r="21" spans="1:13" ht="15.6" thickTop="1" thickBot="1" x14ac:dyDescent="0.35">
      <c r="A21" s="25" t="s">
        <v>32</v>
      </c>
      <c r="B21" s="26"/>
      <c r="C21" s="27"/>
      <c r="D21" s="27"/>
      <c r="J21" s="28"/>
      <c r="K21" s="28"/>
      <c r="L21" s="28"/>
      <c r="M21" s="28"/>
    </row>
    <row r="22" spans="1:13" ht="15" thickTop="1" x14ac:dyDescent="0.3">
      <c r="A22" s="29" t="s">
        <v>33</v>
      </c>
      <c r="B22" s="30">
        <v>1133549</v>
      </c>
      <c r="C22" s="31"/>
      <c r="D22" s="31"/>
    </row>
    <row r="23" spans="1:13" x14ac:dyDescent="0.3">
      <c r="A23" s="32" t="s">
        <v>34</v>
      </c>
      <c r="B23" s="33">
        <f>B22/12</f>
        <v>94462.416666666672</v>
      </c>
      <c r="C23" s="31"/>
      <c r="D23" s="31"/>
    </row>
    <row r="24" spans="1:13" x14ac:dyDescent="0.3">
      <c r="A24" s="34" t="s">
        <v>35</v>
      </c>
      <c r="B24" s="35">
        <f>B22/365</f>
        <v>3105.6136986301372</v>
      </c>
      <c r="C24" s="31"/>
      <c r="D24" s="31"/>
    </row>
    <row r="25" spans="1:13" x14ac:dyDescent="0.3">
      <c r="A25" s="32" t="s">
        <v>36</v>
      </c>
      <c r="B25" s="33">
        <f>B22/8760</f>
        <v>129.40057077625571</v>
      </c>
      <c r="C25" s="31"/>
      <c r="D25" s="31"/>
    </row>
    <row r="26" spans="1:13" ht="15" thickBot="1" x14ac:dyDescent="0.35">
      <c r="A26" s="36" t="s">
        <v>37</v>
      </c>
      <c r="B26" s="37">
        <f>B22/525600</f>
        <v>2.1566761796042617</v>
      </c>
      <c r="C26" s="38"/>
      <c r="D26" s="38"/>
    </row>
    <row r="27" spans="1:13" ht="15" thickTop="1" x14ac:dyDescent="0.3"/>
    <row r="28" spans="1:13" x14ac:dyDescent="0.3">
      <c r="A28" s="39" t="s">
        <v>38</v>
      </c>
      <c r="B28" s="40"/>
      <c r="C28" s="40"/>
      <c r="D28" s="40"/>
      <c r="E28" s="39"/>
      <c r="F28" s="39"/>
    </row>
    <row r="29" spans="1:13" x14ac:dyDescent="0.3">
      <c r="A29" s="39" t="s">
        <v>39</v>
      </c>
      <c r="B29" s="40"/>
      <c r="C29" s="40"/>
      <c r="D29" s="40"/>
      <c r="E29" s="39"/>
      <c r="F29" s="39"/>
    </row>
    <row r="30" spans="1:13" x14ac:dyDescent="0.3">
      <c r="A30" s="39" t="s">
        <v>40</v>
      </c>
      <c r="B30" s="40"/>
      <c r="C30" s="40"/>
      <c r="D30" s="40"/>
      <c r="E30" s="39"/>
      <c r="F30" s="39"/>
    </row>
    <row r="31" spans="1:13" x14ac:dyDescent="0.3">
      <c r="A31" s="39" t="s">
        <v>41</v>
      </c>
      <c r="B31" s="40"/>
      <c r="C31" s="40"/>
      <c r="D31" s="40"/>
      <c r="E31" s="39"/>
      <c r="F31" s="39"/>
    </row>
    <row r="32" spans="1:13" x14ac:dyDescent="0.3">
      <c r="A32" s="39"/>
      <c r="B32" s="40"/>
      <c r="C32" s="40"/>
      <c r="D32" s="40"/>
      <c r="E32" s="39"/>
      <c r="F32" s="39"/>
    </row>
    <row r="33" spans="1:12" x14ac:dyDescent="0.3">
      <c r="A33" s="41" t="s">
        <v>42</v>
      </c>
      <c r="B33" s="42">
        <v>2008</v>
      </c>
      <c r="C33" s="42">
        <v>2009</v>
      </c>
      <c r="D33" s="42">
        <v>2010</v>
      </c>
      <c r="E33" s="42">
        <v>2011</v>
      </c>
      <c r="F33" s="42">
        <v>2012</v>
      </c>
      <c r="G33" s="42">
        <v>2013</v>
      </c>
      <c r="H33" s="42">
        <v>2014</v>
      </c>
      <c r="I33" s="42">
        <v>2015</v>
      </c>
      <c r="J33" s="42">
        <v>2016</v>
      </c>
      <c r="K33" s="42">
        <v>2017</v>
      </c>
      <c r="L33" s="43">
        <v>2018</v>
      </c>
    </row>
    <row r="34" spans="1:12" x14ac:dyDescent="0.3">
      <c r="A34" s="44" t="s">
        <v>43</v>
      </c>
      <c r="B34" s="45">
        <v>273</v>
      </c>
      <c r="C34" s="45">
        <v>275</v>
      </c>
      <c r="D34" s="45">
        <v>280</v>
      </c>
      <c r="E34" s="45">
        <v>281</v>
      </c>
      <c r="F34" s="45">
        <v>286</v>
      </c>
      <c r="G34" s="45">
        <v>293</v>
      </c>
      <c r="H34" s="45">
        <v>295</v>
      </c>
      <c r="I34" s="46">
        <v>299</v>
      </c>
      <c r="J34" s="45">
        <v>306</v>
      </c>
      <c r="K34" s="45">
        <v>307</v>
      </c>
      <c r="L34" s="45">
        <v>308</v>
      </c>
    </row>
    <row r="35" spans="1:12" x14ac:dyDescent="0.3">
      <c r="A35" s="47" t="s">
        <v>44</v>
      </c>
      <c r="B35" s="45">
        <v>476</v>
      </c>
      <c r="C35" s="45">
        <v>478</v>
      </c>
      <c r="D35" s="45">
        <v>502</v>
      </c>
      <c r="E35" s="45">
        <v>514</v>
      </c>
      <c r="F35" s="45">
        <v>530</v>
      </c>
      <c r="G35" s="45">
        <v>546</v>
      </c>
      <c r="H35" s="45">
        <v>554</v>
      </c>
      <c r="I35" s="46">
        <v>566</v>
      </c>
      <c r="J35" s="45">
        <v>579</v>
      </c>
      <c r="K35" s="45">
        <v>583</v>
      </c>
      <c r="L35" s="45">
        <v>588</v>
      </c>
    </row>
    <row r="53" spans="1:12" x14ac:dyDescent="0.3">
      <c r="A53" s="41" t="s">
        <v>42</v>
      </c>
      <c r="B53" s="42">
        <v>2008</v>
      </c>
      <c r="C53" s="42">
        <v>2009</v>
      </c>
      <c r="D53" s="42">
        <v>2010</v>
      </c>
      <c r="E53" s="42">
        <v>2011</v>
      </c>
      <c r="F53" s="42">
        <v>2012</v>
      </c>
      <c r="G53" s="42">
        <v>2013</v>
      </c>
      <c r="H53" s="42">
        <v>2014</v>
      </c>
      <c r="I53" s="42">
        <v>2015</v>
      </c>
      <c r="J53" s="42">
        <v>2016</v>
      </c>
      <c r="K53" s="42">
        <v>2017</v>
      </c>
      <c r="L53" s="42">
        <v>2018</v>
      </c>
    </row>
    <row r="54" spans="1:12" x14ac:dyDescent="0.3">
      <c r="A54" s="48" t="s">
        <v>45</v>
      </c>
      <c r="B54" s="49">
        <v>730122</v>
      </c>
      <c r="C54" s="49">
        <v>774690</v>
      </c>
      <c r="D54" s="49">
        <v>795564</v>
      </c>
      <c r="E54" s="49">
        <v>851289</v>
      </c>
      <c r="F54" s="49">
        <v>889533</v>
      </c>
      <c r="G54" s="49">
        <v>945348</v>
      </c>
      <c r="H54" s="49">
        <v>1012678</v>
      </c>
      <c r="I54" s="50">
        <v>1067704</v>
      </c>
      <c r="J54" s="51">
        <v>1073034</v>
      </c>
      <c r="K54" s="51">
        <v>1094740</v>
      </c>
      <c r="L54" s="51">
        <v>1133549</v>
      </c>
    </row>
  </sheetData>
  <mergeCells count="2">
    <mergeCell ref="A1:M1"/>
    <mergeCell ref="A2:M2"/>
  </mergeCells>
  <pageMargins left="0.25" right="0.25" top="0.75" bottom="0.75" header="0.3" footer="0.3"/>
  <pageSetup paperSize="9" scale="95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Slabý Marek</dc:creator>
  <cp:lastModifiedBy>Slabý Marek</cp:lastModifiedBy>
  <dcterms:created xsi:type="dcterms:W3CDTF">2019-02-18T13:52:09Z</dcterms:created>
  <dcterms:modified xsi:type="dcterms:W3CDTF">2019-02-18T13:52:47Z</dcterms:modified>
</cp:coreProperties>
</file>